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defaultThemeVersion="124226"/>
  <xr:revisionPtr revIDLastSave="0" documentId="13_ncr:1_{8AF96023-9FD0-4818-A92E-B5A54C1CDA60}" xr6:coauthVersionLast="47" xr6:coauthVersionMax="47" xr10:uidLastSave="{00000000-0000-0000-0000-000000000000}"/>
  <bookViews>
    <workbookView xWindow="-28920" yWindow="-120" windowWidth="29040" windowHeight="15720" tabRatio="859" xr2:uid="{00000000-000D-0000-FFFF-FFFF00000000}"/>
  </bookViews>
  <sheets>
    <sheet name="FORMULARZ WYCENY DK42 Dylów Rz." sheetId="1" r:id="rId1"/>
    <sheet name="TER OAW" sheetId="4" state="hidden" r:id="rId2"/>
  </sheets>
  <definedNames>
    <definedName name="_xlnm.Print_Area" localSheetId="0">'FORMULARZ WYCENY DK42 Dylów Rz.'!$A$1:$I$33</definedName>
    <definedName name="_xlnm.Print_Area" localSheetId="1">'TER OAW'!$A$1:$H$57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1" l="1"/>
  <c r="H14" i="1" l="1"/>
  <c r="H19" i="1"/>
  <c r="H20" i="1" l="1"/>
  <c r="H15" i="1"/>
  <c r="H16" i="1" s="1"/>
  <c r="H9" i="1"/>
  <c r="H10" i="1" s="1"/>
  <c r="H21" i="1" l="1"/>
  <c r="H24" i="1"/>
  <c r="H23" i="1"/>
  <c r="G8" i="4"/>
  <c r="H11" i="1" l="1"/>
  <c r="H25" i="1" s="1"/>
</calcChain>
</file>

<file path=xl/sharedStrings.xml><?xml version="1.0" encoding="utf-8"?>
<sst xmlns="http://schemas.openxmlformats.org/spreadsheetml/2006/main" count="181" uniqueCount="136">
  <si>
    <t>Lp.</t>
  </si>
  <si>
    <t>ryczałt</t>
  </si>
  <si>
    <t>ha</t>
  </si>
  <si>
    <t>ETAP I - Materiały do Decyzji Środowiskowej</t>
  </si>
  <si>
    <t>Razem ETAP I</t>
  </si>
  <si>
    <t>Razem ETAP II</t>
  </si>
  <si>
    <t>Element opracowania</t>
  </si>
  <si>
    <t>Jednostka</t>
  </si>
  <si>
    <t>Wartość
 netto</t>
  </si>
  <si>
    <t>Razem wartość netto</t>
  </si>
  <si>
    <t>Podatek VAT (23%)</t>
  </si>
  <si>
    <t>Razem wartość brutto (cena oferty)</t>
  </si>
  <si>
    <t>podpis Wykonawcy/Pełnomocnika</t>
  </si>
  <si>
    <t>(nazwa)</t>
  </si>
  <si>
    <t>(ilość)</t>
  </si>
  <si>
    <t>(zł)</t>
  </si>
  <si>
    <t>ETAP II</t>
  </si>
  <si>
    <t>Analiza i prognoza ruchu</t>
  </si>
  <si>
    <t>głębokośc wierceń do 5 m</t>
  </si>
  <si>
    <t>głębokośc wierceń ponad 5 m</t>
  </si>
  <si>
    <t xml:space="preserve">Cena
 jedn. </t>
  </si>
  <si>
    <t>głębokość wierceń do 5 m</t>
  </si>
  <si>
    <t>procentowa
 wartość elementu
 wobec danego etapu</t>
  </si>
  <si>
    <t>Tabela Elementów Rozliczeniowych</t>
  </si>
  <si>
    <t>Studium geologiczno-inżynierskie, opinia geotechniczna, Dokumentacja hydrogeologiczna</t>
  </si>
  <si>
    <t>max. 20% wartości netto Etapu I</t>
  </si>
  <si>
    <t>max. 5% wartości netto Etapu I</t>
  </si>
  <si>
    <t>min. 40% wartości netto Etapu I</t>
  </si>
  <si>
    <t>min. 2% wartości netto Etapu I</t>
  </si>
  <si>
    <t>10.9</t>
  </si>
  <si>
    <t>10.10</t>
  </si>
  <si>
    <t>10.11</t>
  </si>
  <si>
    <t>10.12</t>
  </si>
  <si>
    <t>10.13</t>
  </si>
  <si>
    <t>………………………………………………</t>
  </si>
  <si>
    <t>Materiały STEŚ na ZOPI</t>
  </si>
  <si>
    <t>Materiały STEŚ na KOPI</t>
  </si>
  <si>
    <t>Materiały do wniosku o DŚU wraz z wnioskiem</t>
  </si>
  <si>
    <t xml:space="preserve">Mapy dc. Projektowych </t>
  </si>
  <si>
    <t>3</t>
  </si>
  <si>
    <t>4</t>
  </si>
  <si>
    <t>5</t>
  </si>
  <si>
    <t>6</t>
  </si>
  <si>
    <t>7</t>
  </si>
  <si>
    <t>…</t>
  </si>
  <si>
    <t xml:space="preserve"> Opracowanie Studium Techniczno-ekonomiczno-środowiskowego z elementami koncepcji programowej wraz z materiałami do uzyskania Decyzji o Środowiskowych Uwarunkowaniach
dla zadania „…………………………………………………………………………………………………………………………”</t>
  </si>
  <si>
    <t>max. 10% wartości netto Etapu I</t>
  </si>
  <si>
    <t>10.1</t>
  </si>
  <si>
    <t>10.2</t>
  </si>
  <si>
    <t>10.3</t>
  </si>
  <si>
    <t>10.4</t>
  </si>
  <si>
    <t>Badania polowe i badania laboratoryjne, w tym:</t>
  </si>
  <si>
    <t>rdzeniowane w gruncie</t>
  </si>
  <si>
    <t>mb</t>
  </si>
  <si>
    <t>nierdzeniowane w gruncie</t>
  </si>
  <si>
    <t>Dynamiczne (DP/SPT)</t>
  </si>
  <si>
    <t>Statyczne (CPT/CPTU/sCPTU/rCPTU)</t>
  </si>
  <si>
    <t>Sondą krzyżakową (FVT/SLVT)</t>
  </si>
  <si>
    <t>szt.</t>
  </si>
  <si>
    <t xml:space="preserve">Inne badania polowe (np. DMT, PMT, WST, BAT) </t>
  </si>
  <si>
    <t>badania do oceny nośności podłoża (np.PLT, VSS, VD, CBR)</t>
  </si>
  <si>
    <t>tomografia elektrooporowa (ERT)</t>
  </si>
  <si>
    <t>10.14</t>
  </si>
  <si>
    <t>11</t>
  </si>
  <si>
    <t>12</t>
  </si>
  <si>
    <t>13</t>
  </si>
  <si>
    <t>14</t>
  </si>
  <si>
    <t>15</t>
  </si>
  <si>
    <r>
      <t>Projekt robót geologicznych/Program badań geotechnicznych</t>
    </r>
    <r>
      <rPr>
        <vertAlign val="superscript"/>
        <sz val="10"/>
        <rFont val="Verdana"/>
        <family val="2"/>
        <charset val="238"/>
      </rPr>
      <t>4</t>
    </r>
  </si>
  <si>
    <r>
      <t>Wiercenia</t>
    </r>
    <r>
      <rPr>
        <vertAlign val="superscript"/>
        <sz val="10"/>
        <rFont val="Verdana"/>
        <family val="2"/>
        <charset val="238"/>
      </rPr>
      <t>2,3</t>
    </r>
  </si>
  <si>
    <r>
      <t xml:space="preserve">Sondowania </t>
    </r>
    <r>
      <rPr>
        <vertAlign val="superscript"/>
        <sz val="10"/>
        <rFont val="Verdana"/>
        <family val="2"/>
        <charset val="238"/>
      </rPr>
      <t>3</t>
    </r>
  </si>
  <si>
    <r>
      <t xml:space="preserve">Badania geofizyczne </t>
    </r>
    <r>
      <rPr>
        <vertAlign val="superscript"/>
        <sz val="10"/>
        <rFont val="Verdana"/>
        <family val="2"/>
        <charset val="238"/>
      </rPr>
      <t>3,5</t>
    </r>
  </si>
  <si>
    <r>
      <t>Dokumentacja geologiczno-inżynierska</t>
    </r>
    <r>
      <rPr>
        <vertAlign val="superscript"/>
        <sz val="10"/>
        <rFont val="Verdana"/>
        <family val="2"/>
        <charset val="238"/>
      </rPr>
      <t>4</t>
    </r>
  </si>
  <si>
    <r>
      <t>Dokumentacja hydrogeologiczna</t>
    </r>
    <r>
      <rPr>
        <vertAlign val="superscript"/>
        <sz val="10"/>
        <rFont val="Verdana"/>
        <family val="2"/>
        <charset val="238"/>
      </rPr>
      <t>4</t>
    </r>
  </si>
  <si>
    <r>
      <t>Geotechniczne warunki posadowienia obiektów budowlanych</t>
    </r>
    <r>
      <rPr>
        <vertAlign val="superscript"/>
        <sz val="10"/>
        <rFont val="Verdana"/>
        <family val="2"/>
        <charset val="238"/>
      </rPr>
      <t>4</t>
    </r>
    <r>
      <rPr>
        <sz val="10"/>
        <rFont val="Verdana"/>
        <family val="2"/>
        <charset val="238"/>
      </rPr>
      <t>:</t>
    </r>
  </si>
  <si>
    <r>
      <rPr>
        <vertAlign val="superscript"/>
        <sz val="8"/>
        <rFont val="Calibri"/>
        <family val="2"/>
        <charset val="238"/>
        <scheme val="minor"/>
      </rPr>
      <t xml:space="preserve">2 </t>
    </r>
    <r>
      <rPr>
        <sz val="8"/>
        <rFont val="Calibri"/>
        <family val="2"/>
        <charset val="238"/>
        <scheme val="minor"/>
      </rPr>
      <t>Cena jednostkowa elementów wymienionych w pozycji 1.2.1 oraz cena ryczałtowa elemntó wymianionych w pozycji 1.2.4 obejmuje pobór próbek (w przypadku gruntów i skał odpowiedniej kategorii i klasy jakości) oraz wykonanie laboratoryjnych badań wody (w tym agresywność do materiałów konstrukcyjnych, własciwości fizyko-chemiczne), gruntów (badania klasyfikacyjne, badania właściwości fizycznych, badania wytrzymałościowe, odkształceniowe, badania pęcznienia, przepuszczalności, zagęszczalności i nośności) oraz skał (badania fizyczne, badania pęcznienia, badania wytrzymałościowe, badania odkształceniowe) w zakresie zgodnym z wymaganiami określonymi w Dokumencie 7 stanowiącym załacznik do Zarządzenia nr 58 Generalnego Dyrektora Dróg Krajowych i Autostrad z dnia 23 listopada 2015 r. w sprawie dokumentacji do realizacji inwestycji.</t>
    </r>
  </si>
  <si>
    <r>
      <rPr>
        <vertAlign val="superscript"/>
        <sz val="8"/>
        <rFont val="Calibri"/>
        <family val="2"/>
        <charset val="238"/>
        <scheme val="minor"/>
      </rPr>
      <t xml:space="preserve">3 </t>
    </r>
    <r>
      <rPr>
        <sz val="8"/>
        <rFont val="Calibri"/>
        <family val="2"/>
        <charset val="238"/>
        <scheme val="minor"/>
      </rPr>
      <t>Cena jednostkowa elementów wymienionych w pozycjach 1.2.1, 1.2.2, 1.2.3, 1.2.4 obejmuje wykonanie pomiarów geodezyjnych (wyznaczenie w terenie punktów dokumentacyjnych oraz niwelacja powykonawcza) w sposób zgodny z wymaganiami określonymi w Dokumencie 7 stanowiącym załacznik do Zarządzenia nr 58 Generalnego Dyrektora Dróg Krajowych i Autostrad z dnia 23 listopada 2015 r. w sprawie dokumentacji do realizacji inwestycji.</t>
    </r>
  </si>
  <si>
    <r>
      <rPr>
        <vertAlign val="superscript"/>
        <sz val="8"/>
        <rFont val="Calibri"/>
        <family val="2"/>
        <charset val="238"/>
        <scheme val="minor"/>
      </rPr>
      <t xml:space="preserve">4 </t>
    </r>
    <r>
      <rPr>
        <sz val="8"/>
        <rFont val="Calibri"/>
        <family val="2"/>
        <charset val="238"/>
        <scheme val="minor"/>
      </rPr>
      <t>Cena ryczałtowa elementów wymienionych w pozycjach 1.1, 1.3, 1.4, 1.5 obejmuje wykonanie wszystkich niezbędnych czynności oraz przygotowanie lub pozyskanie materiałów skutecznie pozwalających na prawidłowe wykonanie  przedmiotu umowy, wymienionych w Szczegółowych wymaganiach dla opracowań geologicznych stanowiących załącznik do Zarządzenia nr 58 Generalnego Dyrektora Dróg Krajowych i Autostrad z dnia 23 listopada 2015 r. w sprawie dokumentacji do realizacji inwestycji.</t>
    </r>
  </si>
  <si>
    <r>
      <rPr>
        <vertAlign val="superscript"/>
        <sz val="8"/>
        <rFont val="Calibri"/>
        <family val="2"/>
        <charset val="238"/>
        <scheme val="minor"/>
      </rPr>
      <t>5</t>
    </r>
    <r>
      <rPr>
        <sz val="8"/>
        <rFont val="Calibri"/>
        <family val="2"/>
        <charset val="238"/>
        <scheme val="minor"/>
      </rPr>
      <t xml:space="preserve"> Cena jednostkowa elementów wymienionych w pozycji 1.2.3 obejmuje sporządzenie programu badań geofizycznych i powykonawczego raportu z badań geofizycznych.</t>
    </r>
  </si>
  <si>
    <r>
      <t>Karta Informacyjna Przedsięwzięcia</t>
    </r>
    <r>
      <rPr>
        <vertAlign val="superscript"/>
        <sz val="10"/>
        <rFont val="Verdana"/>
        <family val="2"/>
        <charset val="238"/>
      </rPr>
      <t>1</t>
    </r>
  </si>
  <si>
    <r>
      <t>Raport o oddziaływaniu planowanego przedsięwzięcia na środowisko wraz z inwentaryzacją przyrodniczą</t>
    </r>
    <r>
      <rPr>
        <vertAlign val="superscript"/>
        <sz val="10"/>
        <rFont val="Verdana"/>
        <family val="2"/>
        <charset val="238"/>
      </rPr>
      <t>1</t>
    </r>
  </si>
  <si>
    <r>
      <rPr>
        <vertAlign val="superscript"/>
        <sz val="8"/>
        <rFont val="Calibri"/>
        <family val="2"/>
        <charset val="238"/>
        <scheme val="minor"/>
      </rPr>
      <t xml:space="preserve">1 </t>
    </r>
    <r>
      <rPr>
        <sz val="8"/>
        <rFont val="Calibri"/>
        <family val="2"/>
        <charset val="238"/>
        <scheme val="minor"/>
      </rPr>
      <t xml:space="preserve">Należy dostosować w zależności od prognozowanej grupy przedsięwzięcia, to jest: dla Grupy 1 - zawsze Raport, bez KIP; dla Grupy 2: KIP +  Raport w przypadku decyzji organu o konieczności jego wykonania </t>
    </r>
  </si>
  <si>
    <t>Koncepcja Systemu Zarządzania Ruchem</t>
  </si>
  <si>
    <t>Materiały STEŚ (etap II) na ZOPI</t>
  </si>
  <si>
    <t>Materiały STEŚ (etap II) na KOPI</t>
  </si>
  <si>
    <t>16</t>
  </si>
  <si>
    <t xml:space="preserve">Badania zanieczyszczeń powierzchni ziemi </t>
  </si>
  <si>
    <t>min. 15% wartości netto Etapu I</t>
  </si>
  <si>
    <t>max. 3% sumy wartości pozycji 10.1 - 10.14</t>
  </si>
  <si>
    <t>max. 7% sumy wartości pozycji 10.1 - 10.14</t>
  </si>
  <si>
    <t>ilość</t>
  </si>
  <si>
    <t>nazwa</t>
  </si>
  <si>
    <t>Cena jedn.</t>
  </si>
  <si>
    <t>zł</t>
  </si>
  <si>
    <t xml:space="preserve">Wartość
 netto </t>
  </si>
  <si>
    <t>Sposób płatności</t>
  </si>
  <si>
    <t>A</t>
  </si>
  <si>
    <t>C</t>
  </si>
  <si>
    <t>D</t>
  </si>
  <si>
    <t>E</t>
  </si>
  <si>
    <t>F</t>
  </si>
  <si>
    <t>G</t>
  </si>
  <si>
    <t>H</t>
  </si>
  <si>
    <t xml:space="preserve">zł </t>
  </si>
  <si>
    <t>Wyszczególnienie Etapów i opracowań projektowych *</t>
  </si>
  <si>
    <t>Wymagany termin realizacji</t>
  </si>
  <si>
    <t>Razem ETAP I netto</t>
  </si>
  <si>
    <t>Razem ETAP III netto</t>
  </si>
  <si>
    <t>ETAP II - PROCEDURA PRZETARGOWA NA REALIZACJĘ INWESTYCJI</t>
  </si>
  <si>
    <t>ETAP III - PEŁNIENIE NADZORU AUTORSKIEGO</t>
  </si>
  <si>
    <t>JEDN.</t>
  </si>
  <si>
    <t>Razem ETAP II netto</t>
  </si>
  <si>
    <t>Formularz Wyceny</t>
  </si>
  <si>
    <r>
      <t xml:space="preserve">8 miesięcy 
</t>
    </r>
    <r>
      <rPr>
        <sz val="10"/>
        <rFont val="Verdana"/>
        <family val="2"/>
        <charset val="238"/>
      </rPr>
      <t>od daty zawarcia umowy</t>
    </r>
  </si>
  <si>
    <t>ETAP I
WYKONANIE KOMPLEKSOWEJ DOKUMENTACJI PROJEKTOWEJ wraz z uzyskaniem wymaganych prawem, wszelkich niezbędnych decyzji, pozwoleń, opinii, warunków, uzgodnień, jak również innych dokumentów niezbędnych do uzyskania zatwierdzenia Dokumentacji projektowej oraz wykonania Robót budowlanych – w zależności od potrzeb: w drodze decyzji administracyjnych PnB/ZRiD lub w drodze skutecznego przyjęcia zgłoszenia robót budowlanych niewymagających pozwolenia na budowę</t>
  </si>
  <si>
    <t xml:space="preserve">ETAP I - KOMPLEKSOWA DOKUMENTACJA PROJEKTOWA </t>
  </si>
  <si>
    <t>zgodnie z warunkami Umowy</t>
  </si>
  <si>
    <t>Razem ETAP I brutto</t>
  </si>
  <si>
    <t>Razem ETAP II brutto</t>
  </si>
  <si>
    <t>Razem ETAP III brutto</t>
  </si>
  <si>
    <t>RAZEM OFERTA</t>
  </si>
  <si>
    <t>Razem wartość netto PLN (suma Etapów I, II oraz III)</t>
  </si>
  <si>
    <t>Podatek VAT</t>
  </si>
  <si>
    <t>Razem wartość brutto PLN (suma Etapów I, II oraz III)</t>
  </si>
  <si>
    <t xml:space="preserve">* zakres poszczególnych opracowań zgodnie z Opisem Przedmiotu Zamówienia (w tym ilości poszczególnych opracowań)                                                                                                                                                                                                           </t>
  </si>
  <si>
    <t>nazwa Wykonawcy / Konsorcjum</t>
  </si>
  <si>
    <t>podpis Wykonawcy / Pełnomocnika</t>
  </si>
  <si>
    <t>B</t>
  </si>
  <si>
    <r>
      <t xml:space="preserve">Razem ETAP I - Podatek VAT </t>
    </r>
    <r>
      <rPr>
        <b/>
        <sz val="10"/>
        <color rgb="FFC00000"/>
        <rFont val="Verdana"/>
        <family val="2"/>
        <charset val="238"/>
      </rPr>
      <t>(w kol. "F" wpisać stawkę podatku)</t>
    </r>
  </si>
  <si>
    <r>
      <t xml:space="preserve">Razem ETAP II - Podatek VAT </t>
    </r>
    <r>
      <rPr>
        <b/>
        <sz val="10"/>
        <color rgb="FFC00000"/>
        <rFont val="Verdana"/>
        <family val="2"/>
        <charset val="238"/>
      </rPr>
      <t>(w kol. "F" wpisać stawkę podatku)</t>
    </r>
  </si>
  <si>
    <r>
      <t xml:space="preserve">Razem ETAP III - Podatek VAT </t>
    </r>
    <r>
      <rPr>
        <b/>
        <sz val="10"/>
        <color rgb="FFC00000"/>
        <rFont val="Verdana"/>
        <family val="2"/>
        <charset val="238"/>
      </rPr>
      <t>(w kol. "F" wpisać stawkę podatku)</t>
    </r>
  </si>
  <si>
    <r>
      <rPr>
        <sz val="10"/>
        <color theme="1"/>
        <rFont val="Verdana"/>
        <family val="2"/>
        <charset val="238"/>
      </rPr>
      <t>Termin udzielenia odpowiedzi na pytania</t>
    </r>
    <r>
      <rPr>
        <b/>
        <sz val="10"/>
        <color theme="1"/>
        <rFont val="Verdana"/>
        <family val="2"/>
        <charset val="238"/>
      </rPr>
      <t xml:space="preserve"> do 3 dni roboczych </t>
    </r>
    <r>
      <rPr>
        <sz val="10"/>
        <color theme="1"/>
        <rFont val="Verdana"/>
        <family val="2"/>
        <charset val="238"/>
      </rPr>
      <t>w okresie trwania</t>
    </r>
    <r>
      <rPr>
        <b/>
        <sz val="10"/>
        <color theme="1"/>
        <rFont val="Verdana"/>
        <family val="2"/>
        <charset val="238"/>
      </rPr>
      <t xml:space="preserve"> </t>
    </r>
    <r>
      <rPr>
        <sz val="10"/>
        <color theme="1"/>
        <rFont val="Verdana"/>
        <family val="2"/>
        <charset val="238"/>
      </rPr>
      <t>procedury przetargowej na roboty</t>
    </r>
  </si>
  <si>
    <r>
      <t xml:space="preserve">7 dni od wezwania w </t>
    </r>
    <r>
      <rPr>
        <sz val="10"/>
        <color theme="1"/>
        <rFont val="Verdana"/>
        <family val="2"/>
        <charset val="238"/>
      </rPr>
      <t>okresie realizacji robót budowlanych</t>
    </r>
  </si>
  <si>
    <r>
      <t xml:space="preserve">ETAP II
UDZIELANIE ODPOWIEDZI NA PYTANIA OFERENTÓW NA ETAPIE PROCEDURY PRZETARGOWEJ NA REALIZACJĘ ROBÓT BUDOWLANYCH. 
</t>
    </r>
    <r>
      <rPr>
        <b/>
        <sz val="10"/>
        <color rgb="FF0070C0"/>
        <rFont val="Verdana"/>
        <family val="2"/>
        <charset val="238"/>
      </rPr>
      <t xml:space="preserve">
</t>
    </r>
    <r>
      <rPr>
        <b/>
        <i/>
        <sz val="10"/>
        <color rgb="FFFF0000"/>
        <rFont val="Verdana"/>
        <family val="2"/>
        <charset val="238"/>
      </rPr>
      <t xml:space="preserve">NIE WIĘCEJ NIŻ 3% WARTOŚCI ETAPU I </t>
    </r>
  </si>
  <si>
    <r>
      <rPr>
        <b/>
        <sz val="11"/>
        <rFont val="Verdana"/>
        <family val="2"/>
        <charset val="238"/>
      </rPr>
      <t xml:space="preserve">Nadzory autorskie </t>
    </r>
    <r>
      <rPr>
        <sz val="11"/>
        <rFont val="Verdana"/>
        <family val="2"/>
        <charset val="238"/>
      </rPr>
      <t xml:space="preserve">
</t>
    </r>
    <r>
      <rPr>
        <i/>
        <sz val="11"/>
        <rFont val="Verdana"/>
        <family val="2"/>
        <charset val="238"/>
      </rPr>
      <t>(</t>
    </r>
    <r>
      <rPr>
        <b/>
        <i/>
        <sz val="11"/>
        <rFont val="Verdana"/>
        <family val="2"/>
        <charset val="238"/>
      </rPr>
      <t>kol. G</t>
    </r>
    <r>
      <rPr>
        <i/>
        <sz val="11"/>
        <rFont val="Verdana"/>
        <family val="2"/>
        <charset val="238"/>
      </rPr>
      <t xml:space="preserve"> = 5 pobytów x ……….*  PLN/1 pobyt)    </t>
    </r>
    <r>
      <rPr>
        <b/>
        <i/>
        <sz val="11"/>
        <rFont val="Verdana"/>
        <family val="2"/>
        <charset val="238"/>
      </rPr>
      <t xml:space="preserve">             
</t>
    </r>
    <r>
      <rPr>
        <i/>
        <sz val="10"/>
        <rFont val="Verdana"/>
        <family val="2"/>
        <charset val="238"/>
      </rPr>
      <t xml:space="preserve">* należy podać cenę jednostkową za 1 pobyt w kol. E, natomiast w kol. G należy podać łączną wartość 5 pobytów stanowiącą iloczyn ceny jednostkowej za jeden pobyt oraz 5 pobytów
</t>
    </r>
    <r>
      <rPr>
        <b/>
        <i/>
        <sz val="10"/>
        <color rgb="FFFF0000"/>
        <rFont val="Verdana"/>
        <family val="2"/>
        <charset val="238"/>
      </rPr>
      <t xml:space="preserve">
NIE WIĘCEJ NIŻ 10% WARTOŚCI ETAPU I </t>
    </r>
  </si>
  <si>
    <t>OPRACOWANIE DOKUMENTACJI PROJEKTOWEJ DLA ZADANIA:
„Budowa sygnalizacji  świetlnej w ciągu drogi krajowej nr 42 w m. Dylów Rządowy w woj. Łódzkim”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</si>
</sst>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_ ;[Red]\-#,##0.00\ "/>
    <numFmt numFmtId="165" formatCode="#,##0_ ;[Red]\-#,##0\ 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8"/>
      <color rgb="FFFF0000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sz val="10"/>
      <color rgb="FF0070C0"/>
      <name val="Verdana"/>
      <family val="2"/>
      <charset val="238"/>
    </font>
    <font>
      <sz val="11"/>
      <color theme="1"/>
      <name val="Calibri"/>
      <family val="2"/>
      <scheme val="minor"/>
    </font>
    <font>
      <sz val="6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8"/>
      <name val="Verdana"/>
      <family val="2"/>
      <charset val="238"/>
    </font>
    <font>
      <sz val="10"/>
      <color rgb="FF00B0F0"/>
      <name val="Verdana"/>
      <family val="2"/>
      <charset val="238"/>
    </font>
    <font>
      <b/>
      <sz val="10"/>
      <color rgb="FF00B0F0"/>
      <name val="Verdana"/>
      <family val="2"/>
      <charset val="238"/>
    </font>
    <font>
      <vertAlign val="superscript"/>
      <sz val="10"/>
      <name val="Verdana"/>
      <family val="2"/>
      <charset val="238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vertAlign val="superscript"/>
      <sz val="8"/>
      <name val="Calibri"/>
      <family val="2"/>
      <charset val="238"/>
      <scheme val="minor"/>
    </font>
    <font>
      <b/>
      <sz val="9"/>
      <name val="Verdana"/>
      <family val="2"/>
      <charset val="238"/>
    </font>
    <font>
      <b/>
      <sz val="12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11"/>
      <name val="Verdana"/>
      <family val="2"/>
      <charset val="238"/>
    </font>
    <font>
      <b/>
      <sz val="11"/>
      <name val="Verdana"/>
      <family val="2"/>
      <charset val="238"/>
    </font>
    <font>
      <i/>
      <sz val="10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4"/>
      <color theme="1"/>
      <name val="Verdana"/>
      <family val="2"/>
      <charset val="238"/>
    </font>
    <font>
      <b/>
      <i/>
      <sz val="11"/>
      <name val="Verdana"/>
      <family val="2"/>
      <charset val="238"/>
    </font>
    <font>
      <i/>
      <sz val="11"/>
      <name val="Verdana"/>
      <family val="2"/>
      <charset val="238"/>
    </font>
    <font>
      <b/>
      <sz val="11"/>
      <color rgb="FFC00000"/>
      <name val="Verdana"/>
      <family val="2"/>
      <charset val="238"/>
    </font>
    <font>
      <b/>
      <sz val="12"/>
      <color rgb="FFC00000"/>
      <name val="Verdana"/>
      <family val="2"/>
      <charset val="238"/>
    </font>
    <font>
      <b/>
      <sz val="24"/>
      <color theme="1"/>
      <name val="Verdana"/>
      <family val="2"/>
      <charset val="238"/>
    </font>
    <font>
      <b/>
      <sz val="10"/>
      <color rgb="FF0070C0"/>
      <name val="Verdana"/>
      <family val="2"/>
      <charset val="238"/>
    </font>
    <font>
      <b/>
      <sz val="16"/>
      <name val="Verdana"/>
      <family val="2"/>
      <charset val="238"/>
    </font>
    <font>
      <b/>
      <sz val="10"/>
      <color rgb="FFC00000"/>
      <name val="Verdana"/>
      <family val="2"/>
      <charset val="238"/>
    </font>
    <font>
      <b/>
      <i/>
      <sz val="10"/>
      <color rgb="FFFF000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hair">
        <color auto="1"/>
      </diagonal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>
      <left/>
      <right style="medium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6">
    <xf numFmtId="0" fontId="0" fillId="0" borderId="0"/>
    <xf numFmtId="9" fontId="1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14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4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147">
    <xf numFmtId="0" fontId="0" fillId="0" borderId="0" xfId="0"/>
    <xf numFmtId="0" fontId="5" fillId="0" borderId="0" xfId="0" applyFont="1"/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9" fillId="0" borderId="27" xfId="0" applyFont="1" applyBorder="1" applyAlignment="1">
      <alignment horizontal="right" vertical="center"/>
    </xf>
    <xf numFmtId="164" fontId="9" fillId="0" borderId="20" xfId="0" applyNumberFormat="1" applyFont="1" applyBorder="1" applyAlignment="1">
      <alignment horizontal="right" vertical="center"/>
    </xf>
    <xf numFmtId="0" fontId="11" fillId="0" borderId="3" xfId="0" applyFont="1" applyBorder="1" applyAlignment="1">
      <alignment horizontal="center" vertical="center"/>
    </xf>
    <xf numFmtId="164" fontId="9" fillId="0" borderId="20" xfId="0" applyNumberFormat="1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1" fillId="2" borderId="22" xfId="0" applyFont="1" applyFill="1" applyBorder="1" applyAlignment="1">
      <alignment horizontal="center" vertical="center"/>
    </xf>
    <xf numFmtId="164" fontId="9" fillId="2" borderId="11" xfId="0" applyNumberFormat="1" applyFont="1" applyFill="1" applyBorder="1" applyAlignment="1">
      <alignment vertical="center"/>
    </xf>
    <xf numFmtId="0" fontId="11" fillId="0" borderId="6" xfId="0" applyFont="1" applyBorder="1" applyAlignment="1">
      <alignment horizontal="left" vertical="center" wrapText="1"/>
    </xf>
    <xf numFmtId="0" fontId="9" fillId="0" borderId="28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1" xfId="0" applyFont="1" applyBorder="1" applyAlignment="1">
      <alignment vertical="center"/>
    </xf>
    <xf numFmtId="0" fontId="11" fillId="0" borderId="28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9" fillId="2" borderId="11" xfId="0" applyFont="1" applyFill="1" applyBorder="1" applyAlignment="1">
      <alignment vertical="center"/>
    </xf>
    <xf numFmtId="0" fontId="11" fillId="2" borderId="2" xfId="0" applyFont="1" applyFill="1" applyBorder="1" applyAlignment="1">
      <alignment vertical="center"/>
    </xf>
    <xf numFmtId="0" fontId="11" fillId="2" borderId="5" xfId="0" applyFont="1" applyFill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11" fillId="0" borderId="7" xfId="0" applyFont="1" applyBorder="1" applyAlignment="1">
      <alignment vertical="center"/>
    </xf>
    <xf numFmtId="0" fontId="8" fillId="0" borderId="26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21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12" fillId="0" borderId="26" xfId="0" applyFont="1" applyBorder="1" applyAlignment="1">
      <alignment horizontal="center" vertical="center"/>
    </xf>
    <xf numFmtId="0" fontId="11" fillId="0" borderId="26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164" fontId="9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165" fontId="5" fillId="0" borderId="0" xfId="0" applyNumberFormat="1" applyFont="1"/>
    <xf numFmtId="165" fontId="5" fillId="0" borderId="0" xfId="0" applyNumberFormat="1" applyFont="1" applyAlignment="1">
      <alignment vertical="center"/>
    </xf>
    <xf numFmtId="0" fontId="15" fillId="0" borderId="8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164" fontId="9" fillId="0" borderId="33" xfId="0" applyNumberFormat="1" applyFont="1" applyBorder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35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164" fontId="9" fillId="2" borderId="37" xfId="0" applyNumberFormat="1" applyFont="1" applyFill="1" applyBorder="1" applyAlignment="1">
      <alignment vertical="center"/>
    </xf>
    <xf numFmtId="164" fontId="11" fillId="0" borderId="38" xfId="0" applyNumberFormat="1" applyFont="1" applyBorder="1" applyAlignment="1">
      <alignment horizontal="right" vertical="center"/>
    </xf>
    <xf numFmtId="164" fontId="11" fillId="0" borderId="36" xfId="0" applyNumberFormat="1" applyFont="1" applyBorder="1" applyAlignment="1">
      <alignment horizontal="right" vertical="center"/>
    </xf>
    <xf numFmtId="164" fontId="9" fillId="0" borderId="8" xfId="0" applyNumberFormat="1" applyFont="1" applyBorder="1" applyAlignment="1">
      <alignment horizontal="right" vertical="center"/>
    </xf>
    <xf numFmtId="0" fontId="9" fillId="2" borderId="37" xfId="0" applyFont="1" applyFill="1" applyBorder="1" applyAlignment="1">
      <alignment horizontal="right" vertical="center"/>
    </xf>
    <xf numFmtId="164" fontId="11" fillId="0" borderId="39" xfId="0" applyNumberFormat="1" applyFont="1" applyBorder="1" applyAlignment="1">
      <alignment horizontal="right" vertical="center"/>
    </xf>
    <xf numFmtId="164" fontId="11" fillId="0" borderId="40" xfId="0" applyNumberFormat="1" applyFont="1" applyBorder="1" applyAlignment="1">
      <alignment horizontal="right" vertical="center"/>
    </xf>
    <xf numFmtId="0" fontId="11" fillId="0" borderId="34" xfId="0" applyFont="1" applyBorder="1" applyAlignment="1">
      <alignment vertical="center" wrapText="1"/>
    </xf>
    <xf numFmtId="0" fontId="11" fillId="0" borderId="41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9" fontId="12" fillId="0" borderId="30" xfId="1" applyFont="1" applyBorder="1" applyAlignment="1">
      <alignment horizontal="center" vertical="center" wrapText="1"/>
    </xf>
    <xf numFmtId="9" fontId="12" fillId="0" borderId="32" xfId="1" applyFont="1" applyBorder="1" applyAlignment="1">
      <alignment horizontal="center" vertical="center" wrapText="1"/>
    </xf>
    <xf numFmtId="164" fontId="17" fillId="0" borderId="20" xfId="0" applyNumberFormat="1" applyFont="1" applyBorder="1" applyAlignment="1">
      <alignment horizontal="right" vertical="center"/>
    </xf>
    <xf numFmtId="0" fontId="17" fillId="0" borderId="29" xfId="0" applyFont="1" applyBorder="1" applyAlignment="1">
      <alignment horizontal="right" vertical="center"/>
    </xf>
    <xf numFmtId="164" fontId="12" fillId="0" borderId="29" xfId="0" applyNumberFormat="1" applyFont="1" applyBorder="1" applyAlignment="1">
      <alignment horizontal="right" vertical="center"/>
    </xf>
    <xf numFmtId="9" fontId="12" fillId="0" borderId="30" xfId="1" applyFont="1" applyFill="1" applyBorder="1" applyAlignment="1">
      <alignment horizontal="center" vertical="center" wrapText="1"/>
    </xf>
    <xf numFmtId="9" fontId="12" fillId="0" borderId="29" xfId="1" applyFont="1" applyFill="1" applyBorder="1"/>
    <xf numFmtId="49" fontId="11" fillId="0" borderId="14" xfId="0" applyNumberFormat="1" applyFont="1" applyBorder="1" applyAlignment="1">
      <alignment horizontal="center" vertical="center"/>
    </xf>
    <xf numFmtId="49" fontId="11" fillId="0" borderId="15" xfId="0" applyNumberFormat="1" applyFont="1" applyBorder="1" applyAlignment="1">
      <alignment horizontal="center" vertical="center"/>
    </xf>
    <xf numFmtId="49" fontId="11" fillId="0" borderId="16" xfId="0" applyNumberFormat="1" applyFont="1" applyBorder="1" applyAlignment="1">
      <alignment horizontal="center" vertical="center"/>
    </xf>
    <xf numFmtId="49" fontId="6" fillId="0" borderId="25" xfId="0" applyNumberFormat="1" applyFont="1" applyBorder="1" applyAlignment="1">
      <alignment vertical="center"/>
    </xf>
    <xf numFmtId="49" fontId="6" fillId="2" borderId="22" xfId="0" applyNumberFormat="1" applyFont="1" applyFill="1" applyBorder="1" applyAlignment="1">
      <alignment vertical="center"/>
    </xf>
    <xf numFmtId="0" fontId="19" fillId="0" borderId="28" xfId="0" applyFont="1" applyBorder="1" applyAlignment="1">
      <alignment horizontal="left" vertical="center"/>
    </xf>
    <xf numFmtId="164" fontId="18" fillId="0" borderId="38" xfId="0" applyNumberFormat="1" applyFont="1" applyBorder="1" applyAlignment="1">
      <alignment horizontal="right" vertical="center"/>
    </xf>
    <xf numFmtId="0" fontId="18" fillId="0" borderId="0" xfId="0" applyFont="1"/>
    <xf numFmtId="0" fontId="5" fillId="0" borderId="0" xfId="0" applyFont="1" applyAlignment="1">
      <alignment wrapText="1"/>
    </xf>
    <xf numFmtId="0" fontId="11" fillId="0" borderId="17" xfId="0" applyFont="1" applyBorder="1" applyAlignment="1">
      <alignment vertical="center"/>
    </xf>
    <xf numFmtId="0" fontId="11" fillId="0" borderId="0" xfId="0" applyFont="1" applyAlignment="1">
      <alignment horizontal="center"/>
    </xf>
    <xf numFmtId="9" fontId="12" fillId="0" borderId="42" xfId="1" applyFont="1" applyFill="1" applyBorder="1"/>
    <xf numFmtId="165" fontId="11" fillId="0" borderId="1" xfId="0" applyNumberFormat="1" applyFont="1" applyBorder="1" applyAlignment="1">
      <alignment horizontal="right" vertical="center"/>
    </xf>
    <xf numFmtId="165" fontId="11" fillId="0" borderId="1" xfId="0" applyNumberFormat="1" applyFont="1" applyBorder="1" applyAlignment="1">
      <alignment vertical="center"/>
    </xf>
    <xf numFmtId="0" fontId="11" fillId="2" borderId="43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vertical="center"/>
    </xf>
    <xf numFmtId="0" fontId="6" fillId="2" borderId="44" xfId="0" applyFont="1" applyFill="1" applyBorder="1" applyAlignment="1">
      <alignment horizontal="right" vertical="center"/>
    </xf>
    <xf numFmtId="0" fontId="11" fillId="2" borderId="43" xfId="0" applyFont="1" applyFill="1" applyBorder="1" applyAlignment="1">
      <alignment vertical="center"/>
    </xf>
    <xf numFmtId="49" fontId="11" fillId="0" borderId="45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right" vertical="center"/>
    </xf>
    <xf numFmtId="0" fontId="21" fillId="0" borderId="34" xfId="0" applyFont="1" applyBorder="1" applyAlignment="1">
      <alignment horizontal="right" vertical="center" wrapText="1"/>
    </xf>
    <xf numFmtId="0" fontId="21" fillId="0" borderId="4" xfId="0" applyFont="1" applyBorder="1" applyAlignment="1">
      <alignment horizontal="right" vertical="center" wrapText="1"/>
    </xf>
    <xf numFmtId="165" fontId="11" fillId="2" borderId="43" xfId="0" applyNumberFormat="1" applyFont="1" applyFill="1" applyBorder="1" applyAlignment="1">
      <alignment vertical="center"/>
    </xf>
    <xf numFmtId="49" fontId="11" fillId="0" borderId="15" xfId="0" applyNumberFormat="1" applyFont="1" applyBorder="1" applyAlignment="1">
      <alignment vertical="center"/>
    </xf>
    <xf numFmtId="164" fontId="11" fillId="2" borderId="44" xfId="0" applyNumberFormat="1" applyFont="1" applyFill="1" applyBorder="1" applyAlignment="1">
      <alignment horizontal="right" vertical="center"/>
    </xf>
    <xf numFmtId="164" fontId="11" fillId="0" borderId="47" xfId="0" applyNumberFormat="1" applyFont="1" applyBorder="1" applyAlignment="1">
      <alignment horizontal="right" vertical="center"/>
    </xf>
    <xf numFmtId="0" fontId="36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 wrapText="1"/>
    </xf>
    <xf numFmtId="4" fontId="28" fillId="0" borderId="1" xfId="0" applyNumberFormat="1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9" fontId="9" fillId="0" borderId="1" xfId="0" applyNumberFormat="1" applyFont="1" applyBorder="1" applyAlignment="1">
      <alignment vertical="center"/>
    </xf>
    <xf numFmtId="4" fontId="9" fillId="0" borderId="1" xfId="0" applyNumberFormat="1" applyFont="1" applyBorder="1" applyAlignment="1">
      <alignment horizontal="right" vertical="center"/>
    </xf>
    <xf numFmtId="4" fontId="2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right" vertical="center"/>
    </xf>
    <xf numFmtId="0" fontId="35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39" fillId="0" borderId="1" xfId="0" applyFont="1" applyBorder="1" applyAlignment="1">
      <alignment horizontal="right" vertical="center"/>
    </xf>
    <xf numFmtId="0" fontId="31" fillId="0" borderId="0" xfId="0" applyFont="1" applyAlignment="1">
      <alignment horizontal="right" vertical="center" wrapText="1"/>
    </xf>
    <xf numFmtId="0" fontId="31" fillId="0" borderId="0" xfId="0" applyFont="1" applyAlignment="1">
      <alignment horizontal="right" vertical="center"/>
    </xf>
    <xf numFmtId="0" fontId="16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4" fontId="25" fillId="3" borderId="1" xfId="0" applyNumberFormat="1" applyFont="1" applyFill="1" applyBorder="1" applyAlignment="1">
      <alignment horizontal="center" vertical="center"/>
    </xf>
    <xf numFmtId="0" fontId="37" fillId="4" borderId="1" xfId="0" applyFont="1" applyFill="1" applyBorder="1" applyAlignment="1">
      <alignment horizontal="center" vertical="center" wrapText="1"/>
    </xf>
    <xf numFmtId="0" fontId="37" fillId="4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28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11" fillId="2" borderId="4" xfId="0" applyFont="1" applyFill="1" applyBorder="1" applyAlignment="1">
      <alignment horizontal="left" vertical="center"/>
    </xf>
    <xf numFmtId="0" fontId="11" fillId="2" borderId="46" xfId="0" applyFont="1" applyFill="1" applyBorder="1" applyAlignment="1">
      <alignment horizontal="left" vertical="center"/>
    </xf>
    <xf numFmtId="0" fontId="11" fillId="2" borderId="39" xfId="0" applyFont="1" applyFill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9" fillId="0" borderId="26" xfId="0" applyFont="1" applyBorder="1" applyAlignment="1">
      <alignment horizontal="right" vertical="center"/>
    </xf>
    <xf numFmtId="0" fontId="11" fillId="2" borderId="4" xfId="0" applyFont="1" applyFill="1" applyBorder="1" applyAlignment="1">
      <alignment horizontal="left" vertical="top"/>
    </xf>
    <xf numFmtId="0" fontId="11" fillId="2" borderId="46" xfId="0" applyFont="1" applyFill="1" applyBorder="1" applyAlignment="1">
      <alignment horizontal="left" vertical="top"/>
    </xf>
    <xf numFmtId="0" fontId="11" fillId="2" borderId="39" xfId="0" applyFont="1" applyFill="1" applyBorder="1" applyAlignment="1">
      <alignment horizontal="left" vertical="top"/>
    </xf>
    <xf numFmtId="0" fontId="11" fillId="0" borderId="0" xfId="0" applyFont="1" applyAlignment="1">
      <alignment horizontal="center"/>
    </xf>
  </cellXfs>
  <cellStyles count="16">
    <cellStyle name="Normalny" xfId="0" builtinId="0"/>
    <cellStyle name="Normalny 2" xfId="4" xr:uid="{00000000-0005-0000-0000-000001000000}"/>
    <cellStyle name="Normalny 2 2" xfId="8" xr:uid="{00000000-0005-0000-0000-000002000000}"/>
    <cellStyle name="Normalny 3" xfId="2" xr:uid="{00000000-0005-0000-0000-000003000000}"/>
    <cellStyle name="Normalny 3 2" xfId="10" xr:uid="{00000000-0005-0000-0000-000004000000}"/>
    <cellStyle name="Normalny 4" xfId="5" xr:uid="{00000000-0005-0000-0000-000005000000}"/>
    <cellStyle name="Normalny 4 2" xfId="12" xr:uid="{00000000-0005-0000-0000-000006000000}"/>
    <cellStyle name="Normalny 5" xfId="9" xr:uid="{00000000-0005-0000-0000-000007000000}"/>
    <cellStyle name="Normalny 5 2" xfId="15" xr:uid="{00000000-0005-0000-0000-000008000000}"/>
    <cellStyle name="Procentowy" xfId="1" builtinId="5"/>
    <cellStyle name="Procentowy 2" xfId="7" xr:uid="{00000000-0005-0000-0000-00000A000000}"/>
    <cellStyle name="Procentowy 2 2" xfId="14" xr:uid="{00000000-0005-0000-0000-00000B000000}"/>
    <cellStyle name="Walutowy 2" xfId="3" xr:uid="{00000000-0005-0000-0000-00000C000000}"/>
    <cellStyle name="Walutowy 2 2" xfId="11" xr:uid="{00000000-0005-0000-0000-00000D000000}"/>
    <cellStyle name="Walutowy 3" xfId="6" xr:uid="{00000000-0005-0000-0000-00000E000000}"/>
    <cellStyle name="Walutowy 3 2" xfId="13" xr:uid="{00000000-0005-0000-0000-00000F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J31"/>
  <sheetViews>
    <sheetView tabSelected="1" view="pageBreakPreview" zoomScale="85" zoomScaleNormal="85" zoomScaleSheetLayoutView="85" workbookViewId="0">
      <pane ySplit="6" topLeftCell="A7" activePane="bottomLeft" state="frozen"/>
      <selection pane="bottomLeft" activeCell="H24" sqref="H24"/>
    </sheetView>
  </sheetViews>
  <sheetFormatPr defaultColWidth="9.140625" defaultRowHeight="12.75" x14ac:dyDescent="0.2"/>
  <cols>
    <col min="1" max="2" width="5.5703125" style="1" customWidth="1"/>
    <col min="3" max="3" width="65.5703125" style="1" customWidth="1"/>
    <col min="4" max="4" width="12.5703125" style="1" customWidth="1"/>
    <col min="5" max="5" width="10.28515625" style="1" customWidth="1"/>
    <col min="6" max="6" width="15.42578125" style="1" customWidth="1"/>
    <col min="7" max="7" width="14.42578125" style="1" customWidth="1"/>
    <col min="8" max="8" width="23.7109375" style="1" customWidth="1"/>
    <col min="9" max="9" width="15.7109375" style="1" customWidth="1"/>
    <col min="10" max="10" width="47.140625" style="1" customWidth="1"/>
    <col min="11" max="16384" width="9.140625" style="1"/>
  </cols>
  <sheetData>
    <row r="1" spans="2:10" ht="57" customHeight="1" x14ac:dyDescent="0.2">
      <c r="C1" s="122"/>
      <c r="D1" s="123"/>
      <c r="E1" s="123"/>
      <c r="F1" s="123"/>
      <c r="G1" s="123"/>
      <c r="H1" s="123"/>
      <c r="I1" s="123"/>
      <c r="J1" s="120"/>
    </row>
    <row r="2" spans="2:10" ht="48.75" customHeight="1" x14ac:dyDescent="0.2">
      <c r="B2" s="128" t="s">
        <v>112</v>
      </c>
      <c r="C2" s="129"/>
      <c r="D2" s="129"/>
      <c r="E2" s="129"/>
      <c r="F2" s="129"/>
      <c r="G2" s="129"/>
      <c r="H2" s="129"/>
      <c r="I2" s="129"/>
      <c r="J2" s="120"/>
    </row>
    <row r="3" spans="2:10" ht="43.9" customHeight="1" x14ac:dyDescent="0.2">
      <c r="B3" s="125" t="s">
        <v>135</v>
      </c>
      <c r="C3" s="125"/>
      <c r="D3" s="125"/>
      <c r="E3" s="125"/>
      <c r="F3" s="125"/>
      <c r="G3" s="125"/>
      <c r="H3" s="125"/>
      <c r="I3" s="125"/>
      <c r="J3" s="120"/>
    </row>
    <row r="4" spans="2:10" ht="33.4" customHeight="1" x14ac:dyDescent="0.2">
      <c r="B4" s="126" t="s">
        <v>0</v>
      </c>
      <c r="C4" s="124" t="s">
        <v>104</v>
      </c>
      <c r="D4" s="126" t="s">
        <v>7</v>
      </c>
      <c r="E4" s="126"/>
      <c r="F4" s="105" t="s">
        <v>92</v>
      </c>
      <c r="G4" s="116" t="s">
        <v>95</v>
      </c>
      <c r="H4" s="105" t="s">
        <v>94</v>
      </c>
      <c r="I4" s="116" t="s">
        <v>105</v>
      </c>
      <c r="J4" s="120"/>
    </row>
    <row r="5" spans="2:10" ht="27.2" customHeight="1" x14ac:dyDescent="0.2">
      <c r="B5" s="126"/>
      <c r="C5" s="124"/>
      <c r="D5" s="106" t="s">
        <v>91</v>
      </c>
      <c r="E5" s="105" t="s">
        <v>90</v>
      </c>
      <c r="F5" s="105" t="s">
        <v>93</v>
      </c>
      <c r="G5" s="116"/>
      <c r="H5" s="105" t="s">
        <v>103</v>
      </c>
      <c r="I5" s="116"/>
      <c r="J5" s="120"/>
    </row>
    <row r="6" spans="2:10" ht="14.25" customHeight="1" x14ac:dyDescent="0.2">
      <c r="B6" s="107" t="s">
        <v>96</v>
      </c>
      <c r="C6" s="108" t="s">
        <v>127</v>
      </c>
      <c r="D6" s="12" t="s">
        <v>97</v>
      </c>
      <c r="E6" s="109" t="s">
        <v>98</v>
      </c>
      <c r="F6" s="109" t="s">
        <v>99</v>
      </c>
      <c r="G6" s="109" t="s">
        <v>100</v>
      </c>
      <c r="H6" s="109" t="s">
        <v>101</v>
      </c>
      <c r="I6" s="109" t="s">
        <v>102</v>
      </c>
      <c r="J6" s="120"/>
    </row>
    <row r="7" spans="2:10" ht="45" customHeight="1" x14ac:dyDescent="0.2">
      <c r="B7" s="127" t="s">
        <v>115</v>
      </c>
      <c r="C7" s="127"/>
      <c r="D7" s="127"/>
      <c r="E7" s="127"/>
      <c r="F7" s="127"/>
      <c r="G7" s="127"/>
      <c r="H7" s="127"/>
      <c r="I7" s="127"/>
      <c r="J7" s="99"/>
    </row>
    <row r="8" spans="2:10" ht="141" customHeight="1" x14ac:dyDescent="0.2">
      <c r="B8" s="12">
        <v>1</v>
      </c>
      <c r="C8" s="110" t="s">
        <v>114</v>
      </c>
      <c r="D8" s="12" t="s">
        <v>1</v>
      </c>
      <c r="E8" s="21"/>
      <c r="F8" s="24"/>
      <c r="G8" s="111" t="s">
        <v>116</v>
      </c>
      <c r="H8" s="100"/>
      <c r="I8" s="105" t="s">
        <v>113</v>
      </c>
      <c r="J8" s="98"/>
    </row>
    <row r="9" spans="2:10" ht="27.6" customHeight="1" x14ac:dyDescent="0.2">
      <c r="B9" s="118" t="s">
        <v>106</v>
      </c>
      <c r="C9" s="118"/>
      <c r="D9" s="118"/>
      <c r="E9" s="118"/>
      <c r="F9" s="118"/>
      <c r="G9" s="118"/>
      <c r="H9" s="101">
        <f>SUM(H8:H8)</f>
        <v>0</v>
      </c>
      <c r="I9" s="24"/>
    </row>
    <row r="10" spans="2:10" ht="27.6" customHeight="1" x14ac:dyDescent="0.2">
      <c r="B10" s="118" t="s">
        <v>128</v>
      </c>
      <c r="C10" s="118"/>
      <c r="D10" s="118"/>
      <c r="E10" s="118"/>
      <c r="F10" s="118"/>
      <c r="G10" s="102"/>
      <c r="H10" s="103">
        <f>ROUND(G10*H9,2)</f>
        <v>0</v>
      </c>
      <c r="I10" s="24"/>
    </row>
    <row r="11" spans="2:10" ht="27.6" customHeight="1" x14ac:dyDescent="0.2">
      <c r="B11" s="118" t="s">
        <v>117</v>
      </c>
      <c r="C11" s="118"/>
      <c r="D11" s="118"/>
      <c r="E11" s="118"/>
      <c r="F11" s="118"/>
      <c r="G11" s="118"/>
      <c r="H11" s="101">
        <f>H9+H10</f>
        <v>0</v>
      </c>
      <c r="I11" s="24"/>
    </row>
    <row r="12" spans="2:10" ht="49.5" customHeight="1" x14ac:dyDescent="0.2">
      <c r="B12" s="117" t="s">
        <v>108</v>
      </c>
      <c r="C12" s="117"/>
      <c r="D12" s="117"/>
      <c r="E12" s="117"/>
      <c r="F12" s="117"/>
      <c r="G12" s="117"/>
      <c r="H12" s="117"/>
      <c r="I12" s="117"/>
    </row>
    <row r="13" spans="2:10" ht="129" customHeight="1" x14ac:dyDescent="0.2">
      <c r="B13" s="112">
        <v>2</v>
      </c>
      <c r="C13" s="113" t="s">
        <v>133</v>
      </c>
      <c r="D13" s="12" t="s">
        <v>1</v>
      </c>
      <c r="E13" s="21"/>
      <c r="F13" s="24"/>
      <c r="G13" s="111" t="s">
        <v>116</v>
      </c>
      <c r="H13" s="100">
        <f>3%*H8</f>
        <v>0</v>
      </c>
      <c r="I13" s="114" t="s">
        <v>131</v>
      </c>
      <c r="J13" s="98"/>
    </row>
    <row r="14" spans="2:10" ht="25.35" customHeight="1" x14ac:dyDescent="0.2">
      <c r="B14" s="118" t="s">
        <v>111</v>
      </c>
      <c r="C14" s="118"/>
      <c r="D14" s="118"/>
      <c r="E14" s="118"/>
      <c r="F14" s="118"/>
      <c r="G14" s="118"/>
      <c r="H14" s="101">
        <f>SUM(H13:H13)</f>
        <v>0</v>
      </c>
      <c r="I14" s="24"/>
      <c r="J14" s="119"/>
    </row>
    <row r="15" spans="2:10" ht="25.35" customHeight="1" x14ac:dyDescent="0.2">
      <c r="B15" s="118" t="s">
        <v>129</v>
      </c>
      <c r="C15" s="118"/>
      <c r="D15" s="118"/>
      <c r="E15" s="118"/>
      <c r="F15" s="118"/>
      <c r="G15" s="102"/>
      <c r="H15" s="103">
        <f>ROUND(G15*H14,2)</f>
        <v>0</v>
      </c>
      <c r="I15" s="24"/>
      <c r="J15" s="119"/>
    </row>
    <row r="16" spans="2:10" ht="25.35" customHeight="1" x14ac:dyDescent="0.2">
      <c r="B16" s="118" t="s">
        <v>118</v>
      </c>
      <c r="C16" s="118"/>
      <c r="D16" s="118"/>
      <c r="E16" s="118"/>
      <c r="F16" s="118"/>
      <c r="G16" s="118"/>
      <c r="H16" s="101">
        <f>H14+H15</f>
        <v>0</v>
      </c>
      <c r="I16" s="24"/>
      <c r="J16" s="119"/>
    </row>
    <row r="17" spans="1:10" ht="45" customHeight="1" x14ac:dyDescent="0.2">
      <c r="B17" s="117" t="s">
        <v>109</v>
      </c>
      <c r="C17" s="117"/>
      <c r="D17" s="117"/>
      <c r="E17" s="117"/>
      <c r="F17" s="117"/>
      <c r="G17" s="117"/>
      <c r="H17" s="117"/>
      <c r="I17" s="117"/>
      <c r="J17" s="119"/>
    </row>
    <row r="18" spans="1:10" ht="105.75" customHeight="1" x14ac:dyDescent="0.2">
      <c r="B18" s="112">
        <v>3</v>
      </c>
      <c r="C18" s="31" t="s">
        <v>134</v>
      </c>
      <c r="D18" s="12" t="s">
        <v>110</v>
      </c>
      <c r="E18" s="115">
        <v>5</v>
      </c>
      <c r="F18" s="23">
        <v>1500</v>
      </c>
      <c r="G18" s="111" t="s">
        <v>116</v>
      </c>
      <c r="H18" s="100"/>
      <c r="I18" s="114" t="s">
        <v>132</v>
      </c>
      <c r="J18" s="98"/>
    </row>
    <row r="19" spans="1:10" ht="32.25" customHeight="1" x14ac:dyDescent="0.2">
      <c r="B19" s="118" t="s">
        <v>107</v>
      </c>
      <c r="C19" s="118"/>
      <c r="D19" s="118"/>
      <c r="E19" s="118"/>
      <c r="F19" s="118"/>
      <c r="G19" s="118"/>
      <c r="H19" s="101">
        <f>SUM(H18:H18)</f>
        <v>0</v>
      </c>
      <c r="I19" s="24"/>
      <c r="J19" s="98"/>
    </row>
    <row r="20" spans="1:10" ht="32.25" customHeight="1" x14ac:dyDescent="0.2">
      <c r="B20" s="118" t="s">
        <v>130</v>
      </c>
      <c r="C20" s="118"/>
      <c r="D20" s="118"/>
      <c r="E20" s="118"/>
      <c r="F20" s="118"/>
      <c r="G20" s="102"/>
      <c r="H20" s="103">
        <f>ROUND(G20*H19,2)</f>
        <v>0</v>
      </c>
      <c r="I20" s="24"/>
      <c r="J20" s="98"/>
    </row>
    <row r="21" spans="1:10" ht="29.25" customHeight="1" x14ac:dyDescent="0.2">
      <c r="B21" s="118" t="s">
        <v>119</v>
      </c>
      <c r="C21" s="118"/>
      <c r="D21" s="118"/>
      <c r="E21" s="118"/>
      <c r="F21" s="118"/>
      <c r="G21" s="118"/>
      <c r="H21" s="101">
        <f>H19+H20</f>
        <v>0</v>
      </c>
      <c r="I21" s="24"/>
    </row>
    <row r="22" spans="1:10" ht="45.75" customHeight="1" x14ac:dyDescent="0.2">
      <c r="B22" s="117" t="s">
        <v>120</v>
      </c>
      <c r="C22" s="117"/>
      <c r="D22" s="117"/>
      <c r="E22" s="117"/>
      <c r="F22" s="117"/>
      <c r="G22" s="117"/>
      <c r="H22" s="117"/>
      <c r="I22" s="117"/>
    </row>
    <row r="23" spans="1:10" ht="42.75" customHeight="1" x14ac:dyDescent="0.2">
      <c r="B23" s="121" t="s">
        <v>121</v>
      </c>
      <c r="C23" s="121"/>
      <c r="D23" s="121"/>
      <c r="E23" s="121"/>
      <c r="F23" s="121"/>
      <c r="G23" s="121"/>
      <c r="H23" s="104">
        <f>H9+H14+H19</f>
        <v>0</v>
      </c>
      <c r="I23" s="24"/>
    </row>
    <row r="24" spans="1:10" ht="37.5" customHeight="1" x14ac:dyDescent="0.2">
      <c r="B24" s="121" t="s">
        <v>122</v>
      </c>
      <c r="C24" s="121"/>
      <c r="D24" s="121"/>
      <c r="E24" s="121"/>
      <c r="F24" s="121"/>
      <c r="G24" s="121"/>
      <c r="H24" s="104">
        <f>H10+H15+H20</f>
        <v>0</v>
      </c>
      <c r="I24" s="24"/>
    </row>
    <row r="25" spans="1:10" ht="37.5" customHeight="1" x14ac:dyDescent="0.2">
      <c r="B25" s="121" t="s">
        <v>123</v>
      </c>
      <c r="C25" s="121"/>
      <c r="D25" s="121"/>
      <c r="E25" s="121"/>
      <c r="F25" s="121"/>
      <c r="G25" s="121"/>
      <c r="H25" s="104">
        <f>H11+H16+H21</f>
        <v>0</v>
      </c>
      <c r="I25" s="24"/>
    </row>
    <row r="26" spans="1:10" ht="21" customHeight="1" x14ac:dyDescent="0.2">
      <c r="A26" s="133"/>
      <c r="B26" s="133"/>
      <c r="C26" s="133"/>
      <c r="D26" s="133"/>
      <c r="E26" s="133"/>
      <c r="F26" s="133"/>
      <c r="G26" s="133"/>
      <c r="H26" s="133"/>
      <c r="I26" s="133"/>
    </row>
    <row r="27" spans="1:10" ht="33" customHeight="1" x14ac:dyDescent="0.2">
      <c r="C27" s="132" t="s">
        <v>124</v>
      </c>
      <c r="D27" s="132"/>
      <c r="E27" s="132"/>
      <c r="F27" s="132"/>
      <c r="G27" s="132"/>
    </row>
    <row r="28" spans="1:10" x14ac:dyDescent="0.2">
      <c r="A28" s="78"/>
      <c r="B28" s="78"/>
    </row>
    <row r="29" spans="1:10" x14ac:dyDescent="0.2">
      <c r="A29" s="78"/>
      <c r="B29" s="78"/>
      <c r="C29" s="130"/>
      <c r="D29" s="130"/>
      <c r="E29" s="130"/>
      <c r="F29" s="130"/>
      <c r="G29" s="130"/>
      <c r="H29" s="130"/>
      <c r="I29" s="130"/>
    </row>
    <row r="30" spans="1:10" ht="105" customHeight="1" x14ac:dyDescent="0.2">
      <c r="A30" s="78"/>
      <c r="B30" s="78"/>
      <c r="C30" s="130"/>
      <c r="D30" s="130"/>
      <c r="E30" s="130"/>
      <c r="F30" s="130"/>
      <c r="G30" s="130"/>
      <c r="H30" s="130"/>
      <c r="I30" s="130"/>
    </row>
    <row r="31" spans="1:10" ht="14.25" x14ac:dyDescent="0.2">
      <c r="C31" s="131" t="s">
        <v>125</v>
      </c>
      <c r="D31" s="131"/>
      <c r="E31" s="131"/>
      <c r="F31" s="131" t="s">
        <v>126</v>
      </c>
      <c r="G31" s="131"/>
      <c r="H31" s="131"/>
      <c r="I31" s="131"/>
    </row>
  </sheetData>
  <mergeCells count="32">
    <mergeCell ref="C29:E30"/>
    <mergeCell ref="F29:I30"/>
    <mergeCell ref="C31:E31"/>
    <mergeCell ref="F31:I31"/>
    <mergeCell ref="B19:G19"/>
    <mergeCell ref="B20:F20"/>
    <mergeCell ref="B22:I22"/>
    <mergeCell ref="C27:G27"/>
    <mergeCell ref="A26:I26"/>
    <mergeCell ref="B23:G23"/>
    <mergeCell ref="B24:G24"/>
    <mergeCell ref="J14:J17"/>
    <mergeCell ref="J1:J6"/>
    <mergeCell ref="B25:G25"/>
    <mergeCell ref="C1:I1"/>
    <mergeCell ref="C4:C5"/>
    <mergeCell ref="B3:I3"/>
    <mergeCell ref="B4:B5"/>
    <mergeCell ref="B7:I7"/>
    <mergeCell ref="B2:I2"/>
    <mergeCell ref="B9:G9"/>
    <mergeCell ref="B10:F10"/>
    <mergeCell ref="B11:G11"/>
    <mergeCell ref="B15:F15"/>
    <mergeCell ref="B16:G16"/>
    <mergeCell ref="D4:E4"/>
    <mergeCell ref="I4:I5"/>
    <mergeCell ref="G4:G5"/>
    <mergeCell ref="B17:I17"/>
    <mergeCell ref="B12:I12"/>
    <mergeCell ref="B14:G14"/>
    <mergeCell ref="B21:G21"/>
  </mergeCells>
  <pageMargins left="0.23622047244094491" right="0.23622047244094491" top="0.74803149606299213" bottom="0.74803149606299213" header="0.31496062992125984" footer="0.31496062992125984"/>
  <pageSetup paperSize="9" scale="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I64"/>
  <sheetViews>
    <sheetView view="pageBreakPreview" zoomScale="80" zoomScaleNormal="85" zoomScaleSheetLayoutView="80" workbookViewId="0">
      <selection activeCell="G8" sqref="G8"/>
    </sheetView>
  </sheetViews>
  <sheetFormatPr defaultColWidth="9.140625" defaultRowHeight="12.75" x14ac:dyDescent="0.2"/>
  <cols>
    <col min="1" max="1" width="6.28515625" style="1" customWidth="1"/>
    <col min="2" max="2" width="11" style="1" customWidth="1"/>
    <col min="3" max="3" width="57.5703125" style="1" customWidth="1"/>
    <col min="4" max="4" width="8" style="1" bestFit="1" customWidth="1"/>
    <col min="5" max="5" width="8.7109375" style="1" customWidth="1"/>
    <col min="6" max="6" width="7.42578125" style="1" customWidth="1"/>
    <col min="7" max="7" width="16.85546875" style="1" bestFit="1" customWidth="1"/>
    <col min="8" max="8" width="22" style="1" customWidth="1"/>
    <col min="9" max="9" width="10" style="1" bestFit="1" customWidth="1"/>
    <col min="10" max="10" width="33.7109375" style="1" customWidth="1"/>
    <col min="11" max="16384" width="9.140625" style="1"/>
  </cols>
  <sheetData>
    <row r="1" spans="2:9" x14ac:dyDescent="0.2">
      <c r="B1" s="137" t="s">
        <v>23</v>
      </c>
      <c r="C1" s="137"/>
      <c r="D1" s="137"/>
      <c r="E1" s="137"/>
      <c r="F1" s="137"/>
      <c r="G1" s="137"/>
    </row>
    <row r="2" spans="2:9" x14ac:dyDescent="0.2">
      <c r="B2" s="137"/>
      <c r="C2" s="137"/>
      <c r="D2" s="137"/>
      <c r="E2" s="137"/>
      <c r="F2" s="137"/>
      <c r="G2" s="137"/>
    </row>
    <row r="3" spans="2:9" ht="63.2" customHeight="1" x14ac:dyDescent="0.2">
      <c r="B3" s="138" t="s">
        <v>45</v>
      </c>
      <c r="C3" s="139"/>
      <c r="D3" s="139"/>
      <c r="E3" s="139"/>
      <c r="F3" s="139"/>
      <c r="G3" s="139"/>
      <c r="H3" s="44"/>
    </row>
    <row r="4" spans="2:9" ht="7.5" customHeight="1" thickBot="1" x14ac:dyDescent="0.25">
      <c r="B4" s="50"/>
      <c r="C4" s="51"/>
      <c r="D4" s="51"/>
      <c r="E4" s="51"/>
      <c r="F4" s="51"/>
      <c r="G4" s="51"/>
      <c r="H4" s="44"/>
    </row>
    <row r="5" spans="2:9" ht="25.5" customHeight="1" x14ac:dyDescent="0.2">
      <c r="B5" s="2" t="s">
        <v>0</v>
      </c>
      <c r="C5" s="3" t="s">
        <v>6</v>
      </c>
      <c r="D5" s="140" t="s">
        <v>7</v>
      </c>
      <c r="E5" s="141"/>
      <c r="F5" s="4" t="s">
        <v>20</v>
      </c>
      <c r="G5" s="52" t="s">
        <v>8</v>
      </c>
      <c r="H5" s="47" t="s">
        <v>22</v>
      </c>
    </row>
    <row r="6" spans="2:9" ht="13.5" thickBot="1" x14ac:dyDescent="0.25">
      <c r="B6" s="7"/>
      <c r="C6" s="8"/>
      <c r="D6" s="9" t="s">
        <v>13</v>
      </c>
      <c r="E6" s="10" t="s">
        <v>14</v>
      </c>
      <c r="F6" s="10" t="s">
        <v>15</v>
      </c>
      <c r="G6" s="53" t="s">
        <v>15</v>
      </c>
      <c r="H6" s="48"/>
    </row>
    <row r="7" spans="2:9" ht="15.75" customHeight="1" x14ac:dyDescent="0.2">
      <c r="B7" s="18"/>
      <c r="C7" s="19" t="s">
        <v>3</v>
      </c>
      <c r="D7" s="19"/>
      <c r="E7" s="19"/>
      <c r="F7" s="19"/>
      <c r="G7" s="54"/>
      <c r="H7" s="49"/>
    </row>
    <row r="8" spans="2:9" ht="39.75" customHeight="1" x14ac:dyDescent="0.2">
      <c r="B8" s="71">
        <v>1</v>
      </c>
      <c r="C8" s="20" t="s">
        <v>24</v>
      </c>
      <c r="D8" s="5" t="s">
        <v>1</v>
      </c>
      <c r="E8" s="21"/>
      <c r="F8" s="21"/>
      <c r="G8" s="55" t="e">
        <f>#REF!</f>
        <v>#REF!</v>
      </c>
      <c r="H8" s="64" t="s">
        <v>25</v>
      </c>
    </row>
    <row r="9" spans="2:9" ht="30.95" customHeight="1" x14ac:dyDescent="0.2">
      <c r="B9" s="71">
        <v>2</v>
      </c>
      <c r="C9" s="22" t="s">
        <v>17</v>
      </c>
      <c r="D9" s="5" t="s">
        <v>1</v>
      </c>
      <c r="E9" s="21"/>
      <c r="F9" s="21"/>
      <c r="G9" s="55"/>
      <c r="H9" s="64" t="s">
        <v>26</v>
      </c>
    </row>
    <row r="10" spans="2:9" ht="30.95" customHeight="1" x14ac:dyDescent="0.2">
      <c r="B10" s="71" t="s">
        <v>39</v>
      </c>
      <c r="C10" s="22" t="s">
        <v>79</v>
      </c>
      <c r="D10" s="5" t="s">
        <v>1</v>
      </c>
      <c r="E10" s="76"/>
      <c r="F10" s="76"/>
      <c r="G10" s="77"/>
      <c r="H10" s="64" t="s">
        <v>46</v>
      </c>
    </row>
    <row r="11" spans="2:9" ht="27.75" x14ac:dyDescent="0.2">
      <c r="B11" s="71" t="s">
        <v>40</v>
      </c>
      <c r="C11" s="20" t="s">
        <v>80</v>
      </c>
      <c r="D11" s="5" t="s">
        <v>1</v>
      </c>
      <c r="E11" s="21"/>
      <c r="F11" s="21"/>
      <c r="G11" s="55"/>
      <c r="H11" s="64" t="s">
        <v>25</v>
      </c>
    </row>
    <row r="12" spans="2:9" ht="25.15" customHeight="1" x14ac:dyDescent="0.2">
      <c r="B12" s="72" t="s">
        <v>41</v>
      </c>
      <c r="C12" s="23" t="s">
        <v>35</v>
      </c>
      <c r="D12" s="5" t="s">
        <v>1</v>
      </c>
      <c r="E12" s="21"/>
      <c r="F12" s="24"/>
      <c r="G12" s="55"/>
      <c r="H12" s="64" t="s">
        <v>27</v>
      </c>
    </row>
    <row r="13" spans="2:9" ht="25.15" customHeight="1" x14ac:dyDescent="0.2">
      <c r="B13" s="72" t="s">
        <v>42</v>
      </c>
      <c r="C13" s="23" t="s">
        <v>36</v>
      </c>
      <c r="D13" s="5" t="s">
        <v>1</v>
      </c>
      <c r="E13" s="21"/>
      <c r="F13" s="24"/>
      <c r="G13" s="55"/>
      <c r="H13" s="64" t="s">
        <v>28</v>
      </c>
      <c r="I13" s="45"/>
    </row>
    <row r="14" spans="2:9" ht="25.15" customHeight="1" thickBot="1" x14ac:dyDescent="0.25">
      <c r="B14" s="73" t="s">
        <v>43</v>
      </c>
      <c r="C14" s="80" t="s">
        <v>37</v>
      </c>
      <c r="D14" s="6" t="s">
        <v>1</v>
      </c>
      <c r="E14" s="21"/>
      <c r="F14" s="25"/>
      <c r="G14" s="56"/>
      <c r="H14" s="65" t="s">
        <v>28</v>
      </c>
      <c r="I14" s="45"/>
    </row>
    <row r="15" spans="2:9" ht="25.5" customHeight="1" thickBot="1" x14ac:dyDescent="0.25">
      <c r="B15" s="74"/>
      <c r="C15" s="27"/>
      <c r="D15" s="142" t="s">
        <v>4</v>
      </c>
      <c r="E15" s="142"/>
      <c r="F15" s="142"/>
      <c r="G15" s="57"/>
      <c r="H15" s="66"/>
      <c r="I15" s="46"/>
    </row>
    <row r="16" spans="2:9" ht="16.7" customHeight="1" x14ac:dyDescent="0.2">
      <c r="B16" s="75"/>
      <c r="C16" s="28" t="s">
        <v>16</v>
      </c>
      <c r="D16" s="28"/>
      <c r="E16" s="28"/>
      <c r="F16" s="28"/>
      <c r="G16" s="58"/>
      <c r="H16" s="67"/>
      <c r="I16" s="45"/>
    </row>
    <row r="17" spans="2:9" ht="25.15" customHeight="1" x14ac:dyDescent="0.2">
      <c r="B17" s="72">
        <v>8</v>
      </c>
      <c r="C17" s="17" t="s">
        <v>38</v>
      </c>
      <c r="D17" s="15" t="s">
        <v>2</v>
      </c>
      <c r="E17" s="12" t="s">
        <v>44</v>
      </c>
      <c r="F17" s="12"/>
      <c r="G17" s="55"/>
      <c r="H17" s="68"/>
      <c r="I17" s="45"/>
    </row>
    <row r="18" spans="2:9" ht="34.700000000000003" customHeight="1" x14ac:dyDescent="0.2">
      <c r="B18" s="90">
        <v>9</v>
      </c>
      <c r="C18" s="31" t="s">
        <v>68</v>
      </c>
      <c r="D18" s="12" t="s">
        <v>1</v>
      </c>
      <c r="E18" s="21"/>
      <c r="F18" s="24"/>
      <c r="G18" s="59"/>
      <c r="H18" s="69" t="s">
        <v>88</v>
      </c>
      <c r="I18" s="45"/>
    </row>
    <row r="19" spans="2:9" ht="15.75" customHeight="1" x14ac:dyDescent="0.2">
      <c r="B19" s="72">
        <v>10</v>
      </c>
      <c r="C19" s="89" t="s">
        <v>51</v>
      </c>
      <c r="D19" s="85"/>
      <c r="E19" s="86"/>
      <c r="F19" s="87"/>
      <c r="G19" s="88"/>
      <c r="H19" s="70"/>
      <c r="I19" s="45"/>
    </row>
    <row r="20" spans="2:9" ht="15.75" customHeight="1" x14ac:dyDescent="0.2">
      <c r="B20" s="95"/>
      <c r="C20" s="143" t="s">
        <v>69</v>
      </c>
      <c r="D20" s="144"/>
      <c r="E20" s="144"/>
      <c r="F20" s="144"/>
      <c r="G20" s="145"/>
      <c r="H20" s="82"/>
      <c r="I20" s="45"/>
    </row>
    <row r="21" spans="2:9" ht="15.75" customHeight="1" x14ac:dyDescent="0.2">
      <c r="B21" s="95"/>
      <c r="C21" s="134" t="s">
        <v>52</v>
      </c>
      <c r="D21" s="135"/>
      <c r="E21" s="135"/>
      <c r="F21" s="135"/>
      <c r="G21" s="136"/>
      <c r="H21" s="82"/>
      <c r="I21" s="45"/>
    </row>
    <row r="22" spans="2:9" ht="15.75" customHeight="1" x14ac:dyDescent="0.2">
      <c r="B22" s="72" t="s">
        <v>47</v>
      </c>
      <c r="C22" s="91" t="s">
        <v>21</v>
      </c>
      <c r="D22" s="12" t="s">
        <v>53</v>
      </c>
      <c r="E22" s="83" t="s">
        <v>44</v>
      </c>
      <c r="F22" s="84"/>
      <c r="G22" s="55"/>
      <c r="H22" s="82"/>
      <c r="I22" s="45"/>
    </row>
    <row r="23" spans="2:9" ht="15.75" customHeight="1" x14ac:dyDescent="0.2">
      <c r="B23" s="72" t="s">
        <v>48</v>
      </c>
      <c r="C23" s="91" t="s">
        <v>19</v>
      </c>
      <c r="D23" s="12" t="s">
        <v>53</v>
      </c>
      <c r="E23" s="83" t="s">
        <v>44</v>
      </c>
      <c r="F23" s="84"/>
      <c r="G23" s="55"/>
      <c r="H23" s="82"/>
      <c r="I23" s="45"/>
    </row>
    <row r="24" spans="2:9" ht="15.75" customHeight="1" x14ac:dyDescent="0.2">
      <c r="B24" s="72"/>
      <c r="C24" s="134" t="s">
        <v>54</v>
      </c>
      <c r="D24" s="135"/>
      <c r="E24" s="135"/>
      <c r="F24" s="135"/>
      <c r="G24" s="136"/>
      <c r="H24" s="82"/>
      <c r="I24" s="45"/>
    </row>
    <row r="25" spans="2:9" ht="15.75" customHeight="1" x14ac:dyDescent="0.2">
      <c r="B25" s="72" t="s">
        <v>49</v>
      </c>
      <c r="C25" s="91" t="s">
        <v>18</v>
      </c>
      <c r="D25" s="12" t="s">
        <v>53</v>
      </c>
      <c r="E25" s="83" t="s">
        <v>44</v>
      </c>
      <c r="F25" s="84"/>
      <c r="G25" s="55"/>
      <c r="H25" s="82"/>
      <c r="I25" s="45"/>
    </row>
    <row r="26" spans="2:9" ht="15.75" customHeight="1" x14ac:dyDescent="0.2">
      <c r="B26" s="72" t="s">
        <v>50</v>
      </c>
      <c r="C26" s="91" t="s">
        <v>19</v>
      </c>
      <c r="D26" s="12" t="s">
        <v>53</v>
      </c>
      <c r="E26" s="83" t="s">
        <v>44</v>
      </c>
      <c r="F26" s="84"/>
      <c r="G26" s="55"/>
      <c r="H26" s="82"/>
      <c r="I26" s="45"/>
    </row>
    <row r="27" spans="2:9" ht="15.75" customHeight="1" x14ac:dyDescent="0.2">
      <c r="B27" s="72"/>
      <c r="C27" s="29" t="s">
        <v>70</v>
      </c>
      <c r="D27" s="30"/>
      <c r="E27" s="94"/>
      <c r="F27" s="94"/>
      <c r="G27" s="96"/>
      <c r="H27" s="68"/>
      <c r="I27" s="45"/>
    </row>
    <row r="28" spans="2:9" ht="15.75" customHeight="1" x14ac:dyDescent="0.2">
      <c r="B28" s="72" t="s">
        <v>29</v>
      </c>
      <c r="C28" s="91" t="s">
        <v>55</v>
      </c>
      <c r="D28" s="12" t="s">
        <v>53</v>
      </c>
      <c r="E28" s="83" t="s">
        <v>44</v>
      </c>
      <c r="F28" s="83"/>
      <c r="G28" s="55"/>
      <c r="H28" s="68"/>
      <c r="I28" s="45"/>
    </row>
    <row r="29" spans="2:9" ht="15.75" customHeight="1" x14ac:dyDescent="0.2">
      <c r="B29" s="72" t="s">
        <v>30</v>
      </c>
      <c r="C29" s="91" t="s">
        <v>56</v>
      </c>
      <c r="D29" s="12" t="s">
        <v>53</v>
      </c>
      <c r="E29" s="83" t="s">
        <v>44</v>
      </c>
      <c r="F29" s="83"/>
      <c r="G29" s="55"/>
      <c r="H29" s="68"/>
      <c r="I29" s="45"/>
    </row>
    <row r="30" spans="2:9" ht="15.75" customHeight="1" x14ac:dyDescent="0.2">
      <c r="B30" s="72" t="s">
        <v>31</v>
      </c>
      <c r="C30" s="91" t="s">
        <v>57</v>
      </c>
      <c r="D30" s="12" t="s">
        <v>53</v>
      </c>
      <c r="E30" s="83" t="s">
        <v>44</v>
      </c>
      <c r="F30" s="83"/>
      <c r="G30" s="55"/>
      <c r="H30" s="68"/>
      <c r="I30" s="45"/>
    </row>
    <row r="31" spans="2:9" ht="15" customHeight="1" x14ac:dyDescent="0.2">
      <c r="B31" s="72" t="s">
        <v>32</v>
      </c>
      <c r="C31" s="92" t="s">
        <v>59</v>
      </c>
      <c r="D31" s="12" t="s">
        <v>53</v>
      </c>
      <c r="E31" s="83" t="s">
        <v>44</v>
      </c>
      <c r="F31" s="83"/>
      <c r="G31" s="55"/>
      <c r="H31" s="68"/>
      <c r="I31" s="45"/>
    </row>
    <row r="32" spans="2:9" ht="16.7" customHeight="1" x14ac:dyDescent="0.2">
      <c r="B32" s="72" t="s">
        <v>33</v>
      </c>
      <c r="C32" s="93" t="s">
        <v>60</v>
      </c>
      <c r="D32" s="12" t="s">
        <v>58</v>
      </c>
      <c r="E32" s="83" t="s">
        <v>44</v>
      </c>
      <c r="F32" s="83"/>
      <c r="G32" s="55"/>
      <c r="H32" s="68"/>
      <c r="I32" s="45"/>
    </row>
    <row r="33" spans="1:9" ht="15.75" customHeight="1" x14ac:dyDescent="0.2">
      <c r="B33" s="72"/>
      <c r="C33" s="29" t="s">
        <v>71</v>
      </c>
      <c r="D33" s="30"/>
      <c r="E33" s="94"/>
      <c r="F33" s="94"/>
      <c r="G33" s="96"/>
      <c r="H33" s="68"/>
      <c r="I33" s="45"/>
    </row>
    <row r="34" spans="1:9" ht="15.75" customHeight="1" x14ac:dyDescent="0.2">
      <c r="B34" s="72" t="s">
        <v>62</v>
      </c>
      <c r="C34" s="91" t="s">
        <v>61</v>
      </c>
      <c r="D34" s="12" t="s">
        <v>53</v>
      </c>
      <c r="E34" s="83" t="s">
        <v>44</v>
      </c>
      <c r="F34" s="83"/>
      <c r="G34" s="55"/>
      <c r="H34" s="68"/>
      <c r="I34" s="45"/>
    </row>
    <row r="35" spans="1:9" ht="36" customHeight="1" x14ac:dyDescent="0.2">
      <c r="B35" s="72" t="s">
        <v>63</v>
      </c>
      <c r="C35" s="31" t="s">
        <v>72</v>
      </c>
      <c r="D35" s="12" t="s">
        <v>1</v>
      </c>
      <c r="E35" s="32"/>
      <c r="F35" s="32"/>
      <c r="G35" s="60"/>
      <c r="H35" s="64" t="s">
        <v>89</v>
      </c>
      <c r="I35" s="45"/>
    </row>
    <row r="36" spans="1:9" ht="23.25" customHeight="1" x14ac:dyDescent="0.2">
      <c r="B36" s="72" t="s">
        <v>64</v>
      </c>
      <c r="C36" s="31" t="s">
        <v>73</v>
      </c>
      <c r="D36" s="12" t="s">
        <v>1</v>
      </c>
      <c r="E36" s="62"/>
      <c r="F36" s="62"/>
      <c r="G36" s="60"/>
      <c r="H36" s="64"/>
      <c r="I36" s="45"/>
    </row>
    <row r="37" spans="1:9" ht="30" customHeight="1" x14ac:dyDescent="0.2">
      <c r="B37" s="72" t="s">
        <v>65</v>
      </c>
      <c r="C37" s="61" t="s">
        <v>74</v>
      </c>
      <c r="D37" s="12" t="s">
        <v>1</v>
      </c>
      <c r="E37" s="62"/>
      <c r="F37" s="62"/>
      <c r="G37" s="60"/>
      <c r="H37" s="64"/>
      <c r="I37" s="45"/>
    </row>
    <row r="38" spans="1:9" ht="30" customHeight="1" x14ac:dyDescent="0.2">
      <c r="B38" s="72"/>
      <c r="C38" s="61" t="s">
        <v>86</v>
      </c>
      <c r="D38" s="12" t="s">
        <v>1</v>
      </c>
      <c r="E38" s="62"/>
      <c r="F38" s="62"/>
      <c r="G38" s="97"/>
      <c r="H38" s="64"/>
      <c r="I38" s="45"/>
    </row>
    <row r="39" spans="1:9" ht="26.25" customHeight="1" x14ac:dyDescent="0.2">
      <c r="B39" s="72" t="s">
        <v>66</v>
      </c>
      <c r="C39" s="63" t="s">
        <v>82</v>
      </c>
      <c r="D39" s="12" t="s">
        <v>1</v>
      </c>
      <c r="E39" s="32"/>
      <c r="F39" s="32"/>
      <c r="G39" s="55"/>
      <c r="H39" s="64" t="s">
        <v>26</v>
      </c>
      <c r="I39" s="45"/>
    </row>
    <row r="40" spans="1:9" ht="26.25" customHeight="1" x14ac:dyDescent="0.2">
      <c r="B40" s="72" t="s">
        <v>67</v>
      </c>
      <c r="C40" s="23" t="s">
        <v>83</v>
      </c>
      <c r="D40" s="5" t="s">
        <v>1</v>
      </c>
      <c r="E40" s="21"/>
      <c r="F40" s="24"/>
      <c r="G40" s="55"/>
      <c r="H40" s="64" t="s">
        <v>87</v>
      </c>
      <c r="I40" s="45"/>
    </row>
    <row r="41" spans="1:9" ht="26.25" customHeight="1" thickBot="1" x14ac:dyDescent="0.25">
      <c r="B41" s="72" t="s">
        <v>85</v>
      </c>
      <c r="C41" s="23" t="s">
        <v>84</v>
      </c>
      <c r="D41" s="5" t="s">
        <v>1</v>
      </c>
      <c r="E41" s="21"/>
      <c r="F41" s="24"/>
      <c r="G41" s="55"/>
      <c r="H41" s="64" t="s">
        <v>28</v>
      </c>
      <c r="I41" s="46"/>
    </row>
    <row r="42" spans="1:9" ht="24" customHeight="1" thickBot="1" x14ac:dyDescent="0.25">
      <c r="B42" s="26"/>
      <c r="C42" s="33"/>
      <c r="D42" s="142" t="s">
        <v>5</v>
      </c>
      <c r="E42" s="142"/>
      <c r="F42" s="142"/>
      <c r="G42" s="16"/>
      <c r="H42" s="42"/>
      <c r="I42" s="45"/>
    </row>
    <row r="43" spans="1:9" ht="6.75" customHeight="1" thickBot="1" x14ac:dyDescent="0.25">
      <c r="B43" s="27"/>
      <c r="C43" s="34"/>
      <c r="D43" s="11"/>
      <c r="E43" s="11"/>
      <c r="F43" s="11"/>
      <c r="G43" s="35"/>
      <c r="H43" s="43"/>
      <c r="I43" s="46"/>
    </row>
    <row r="44" spans="1:9" ht="22.5" customHeight="1" thickBot="1" x14ac:dyDescent="0.25">
      <c r="B44" s="26"/>
      <c r="C44" s="36"/>
      <c r="D44" s="37"/>
      <c r="E44" s="38"/>
      <c r="F44" s="13" t="s">
        <v>9</v>
      </c>
      <c r="G44" s="14"/>
      <c r="H44" s="41"/>
      <c r="I44" s="45"/>
    </row>
    <row r="45" spans="1:9" ht="22.5" customHeight="1" thickBot="1" x14ac:dyDescent="0.25">
      <c r="B45" s="26"/>
      <c r="C45" s="36"/>
      <c r="D45" s="38"/>
      <c r="E45" s="38"/>
      <c r="F45" s="13" t="s">
        <v>10</v>
      </c>
      <c r="G45" s="14"/>
      <c r="H45" s="41"/>
      <c r="I45" s="46"/>
    </row>
    <row r="46" spans="1:9" ht="22.5" customHeight="1" thickBot="1" x14ac:dyDescent="0.25">
      <c r="B46" s="39"/>
      <c r="C46" s="40"/>
      <c r="D46" s="38"/>
      <c r="E46" s="38"/>
      <c r="F46" s="13" t="s">
        <v>11</v>
      </c>
      <c r="G46" s="14"/>
      <c r="H46" s="41"/>
    </row>
    <row r="47" spans="1:9" ht="31.5" customHeight="1" x14ac:dyDescent="0.2">
      <c r="A47" s="133" t="s">
        <v>81</v>
      </c>
      <c r="B47" s="133"/>
      <c r="C47" s="133"/>
      <c r="D47" s="133"/>
      <c r="E47" s="133"/>
      <c r="F47" s="133"/>
      <c r="G47" s="133"/>
      <c r="H47" s="133"/>
    </row>
    <row r="48" spans="1:9" x14ac:dyDescent="0.2">
      <c r="A48" s="133" t="s">
        <v>78</v>
      </c>
      <c r="B48" s="133"/>
      <c r="C48" s="133"/>
      <c r="D48" s="133"/>
      <c r="E48" s="133"/>
      <c r="F48" s="133"/>
      <c r="G48" s="133"/>
      <c r="H48" s="133"/>
    </row>
    <row r="49" spans="1:8" ht="60.75" customHeight="1" x14ac:dyDescent="0.2">
      <c r="A49" s="133" t="s">
        <v>75</v>
      </c>
      <c r="B49" s="133"/>
      <c r="C49" s="133"/>
      <c r="D49" s="133"/>
      <c r="E49" s="133"/>
      <c r="F49" s="133"/>
      <c r="G49" s="133"/>
      <c r="H49" s="133"/>
    </row>
    <row r="50" spans="1:8" ht="37.5" customHeight="1" x14ac:dyDescent="0.2">
      <c r="A50" s="133" t="s">
        <v>76</v>
      </c>
      <c r="B50" s="133"/>
      <c r="C50" s="133"/>
      <c r="D50" s="133"/>
      <c r="E50" s="133"/>
      <c r="F50" s="133"/>
      <c r="G50" s="133"/>
      <c r="H50" s="133"/>
    </row>
    <row r="51" spans="1:8" ht="39" customHeight="1" x14ac:dyDescent="0.2">
      <c r="A51" s="133" t="s">
        <v>77</v>
      </c>
      <c r="B51" s="133"/>
      <c r="C51" s="133"/>
      <c r="D51" s="133"/>
      <c r="E51" s="133"/>
      <c r="F51" s="133"/>
      <c r="G51" s="133"/>
      <c r="H51" s="133"/>
    </row>
    <row r="52" spans="1:8" ht="16.7" customHeight="1" x14ac:dyDescent="0.2">
      <c r="A52" s="133" t="s">
        <v>78</v>
      </c>
      <c r="B52" s="133"/>
      <c r="C52" s="133"/>
      <c r="D52" s="133"/>
      <c r="E52" s="133"/>
      <c r="F52" s="133"/>
      <c r="G52" s="133"/>
      <c r="H52" s="133"/>
    </row>
    <row r="53" spans="1:8" ht="15" customHeight="1" x14ac:dyDescent="0.2">
      <c r="H53" s="81"/>
    </row>
    <row r="54" spans="1:8" x14ac:dyDescent="0.2">
      <c r="A54" s="78"/>
    </row>
    <row r="55" spans="1:8" x14ac:dyDescent="0.2">
      <c r="A55" s="78"/>
      <c r="D55" s="146" t="s">
        <v>34</v>
      </c>
      <c r="E55" s="146"/>
      <c r="F55" s="146"/>
      <c r="G55" s="146"/>
    </row>
    <row r="56" spans="1:8" x14ac:dyDescent="0.2">
      <c r="A56" s="78"/>
      <c r="D56" s="146"/>
      <c r="E56" s="146"/>
      <c r="F56" s="146"/>
      <c r="G56" s="146"/>
    </row>
    <row r="57" spans="1:8" x14ac:dyDescent="0.2">
      <c r="D57" s="146" t="s">
        <v>12</v>
      </c>
      <c r="E57" s="146"/>
      <c r="F57" s="146"/>
      <c r="G57" s="146"/>
    </row>
    <row r="60" spans="1:8" x14ac:dyDescent="0.2">
      <c r="C60" s="79"/>
    </row>
    <row r="64" spans="1:8" x14ac:dyDescent="0.2">
      <c r="C64" s="79"/>
    </row>
  </sheetData>
  <mergeCells count="16">
    <mergeCell ref="D57:G57"/>
    <mergeCell ref="C24:G24"/>
    <mergeCell ref="D42:F42"/>
    <mergeCell ref="A47:H47"/>
    <mergeCell ref="A48:H48"/>
    <mergeCell ref="A49:H49"/>
    <mergeCell ref="A50:H50"/>
    <mergeCell ref="A51:H51"/>
    <mergeCell ref="A52:H52"/>
    <mergeCell ref="D55:G56"/>
    <mergeCell ref="C21:G21"/>
    <mergeCell ref="B1:G2"/>
    <mergeCell ref="B3:G3"/>
    <mergeCell ref="D5:E5"/>
    <mergeCell ref="D15:F15"/>
    <mergeCell ref="C20:G20"/>
  </mergeCells>
  <pageMargins left="0.70866141732283472" right="0.70866141732283472" top="0.15748031496062992" bottom="0.15748031496062992" header="0.11811023622047245" footer="0.11811023622047245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FORMULARZ WYCENY DK42 Dylów Rz.</vt:lpstr>
      <vt:lpstr>TER OAW</vt:lpstr>
      <vt:lpstr>'FORMULARZ WYCENY DK42 Dylów Rz.'!Obszar_wydruku</vt:lpstr>
      <vt:lpstr>'TER OAW'!Obszar_wydruku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2025-09-12T08:23:51Z</dcterms:modified>
</cp:coreProperties>
</file>